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Masoudhosseini\Collection\Microsoft Excel\3shanbeh_Mahdavi\"/>
    </mc:Choice>
  </mc:AlternateContent>
  <xr:revisionPtr revIDLastSave="0" documentId="13_ncr:1_{36F6A1C0-9E6C-4179-8667-A239512C716D}" xr6:coauthVersionLast="46" xr6:coauthVersionMax="46" xr10:uidLastSave="{00000000-0000-0000-0000-000000000000}"/>
  <bookViews>
    <workbookView xWindow="-120" yWindow="-120" windowWidth="20730" windowHeight="11760" activeTab="4" xr2:uid="{00000000-000D-0000-FFFF-FFFF00000000}"/>
  </bookViews>
  <sheets>
    <sheet name="Practice1" sheetId="1" r:id="rId1"/>
    <sheet name="Practice2" sheetId="3" r:id="rId2"/>
    <sheet name="Practice3" sheetId="6" r:id="rId3"/>
    <sheet name="Practice3-1" sheetId="7" r:id="rId4"/>
    <sheet name="Practice3-2" sheetId="8" r:id="rId5"/>
  </sheets>
  <definedNames>
    <definedName name="_xlnm._FilterDatabase" localSheetId="2" hidden="1">Practice3!$A$1:$D$22</definedName>
    <definedName name="_xlnm._FilterDatabase" localSheetId="4" hidden="1">'Practice3-2'!$A$1:$C$13</definedName>
    <definedName name="City">Table2[City]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J2" i="7"/>
  <c r="F3" i="7"/>
  <c r="F4" i="7"/>
  <c r="F5" i="7"/>
  <c r="F6" i="7"/>
  <c r="F7" i="7"/>
  <c r="F8" i="7"/>
  <c r="F9" i="7"/>
  <c r="F10" i="7"/>
  <c r="F11" i="7"/>
  <c r="F12" i="7"/>
  <c r="F13" i="7"/>
  <c r="F2" i="7"/>
  <c r="A3" i="7"/>
  <c r="A4" i="7"/>
  <c r="A5" i="7"/>
  <c r="A6" i="7"/>
  <c r="A7" i="7"/>
  <c r="A8" i="7"/>
  <c r="A9" i="7"/>
  <c r="A10" i="7"/>
  <c r="A11" i="7"/>
  <c r="A12" i="7"/>
  <c r="A13" i="7"/>
  <c r="A2" i="7"/>
  <c r="J6" i="6"/>
  <c r="I6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M8" i="6"/>
  <c r="G19" i="3"/>
  <c r="G18" i="3"/>
  <c r="G17" i="3"/>
  <c r="G16" i="3"/>
  <c r="G15" i="3"/>
  <c r="G14" i="3"/>
  <c r="S6" i="3"/>
  <c r="G12" i="3"/>
  <c r="G11" i="3"/>
  <c r="G10" i="3"/>
  <c r="G9" i="3"/>
  <c r="G7" i="3"/>
  <c r="G6" i="3"/>
  <c r="H3" i="3"/>
  <c r="H2" i="3"/>
  <c r="A10" i="1"/>
  <c r="A9" i="1"/>
  <c r="A8" i="1"/>
  <c r="A7" i="1"/>
  <c r="A2" i="1"/>
  <c r="A3" i="1"/>
  <c r="A4" i="1"/>
  <c r="A5" i="1"/>
  <c r="A6" i="1"/>
</calcChain>
</file>

<file path=xl/sharedStrings.xml><?xml version="1.0" encoding="utf-8"?>
<sst xmlns="http://schemas.openxmlformats.org/spreadsheetml/2006/main" count="184" uniqueCount="117">
  <si>
    <t>City</t>
  </si>
  <si>
    <t>Tehran</t>
  </si>
  <si>
    <t>Isfahan</t>
  </si>
  <si>
    <t>Qom</t>
  </si>
  <si>
    <t>Karaj</t>
  </si>
  <si>
    <t>Tabriz</t>
  </si>
  <si>
    <t>Mash'had</t>
  </si>
  <si>
    <t>Shiraz</t>
  </si>
  <si>
    <t>Sari</t>
  </si>
  <si>
    <t>ID</t>
  </si>
  <si>
    <t>Name</t>
  </si>
  <si>
    <t>LastName</t>
  </si>
  <si>
    <t>Masoud</t>
  </si>
  <si>
    <t>Hosseini</t>
  </si>
  <si>
    <t>Mahdi</t>
  </si>
  <si>
    <t>Mommadi</t>
  </si>
  <si>
    <t>Ahmadi</t>
  </si>
  <si>
    <t>Alizadeh</t>
  </si>
  <si>
    <t>koosha</t>
  </si>
  <si>
    <t>azinfar</t>
  </si>
  <si>
    <t>Month</t>
  </si>
  <si>
    <t>Expenses</t>
  </si>
  <si>
    <t>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</si>
  <si>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</si>
  <si>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</si>
  <si>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</si>
  <si>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</si>
  <si>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</si>
  <si>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</si>
  <si>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</si>
  <si>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</si>
  <si>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</si>
  <si>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</si>
  <si>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</si>
  <si>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</si>
  <si>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فیلد - Field</t>
  </si>
  <si>
    <t>رکورد - Record</t>
  </si>
  <si>
    <t>+ - * / ^</t>
  </si>
  <si>
    <t>VBA</t>
  </si>
  <si>
    <t>Color</t>
  </si>
  <si>
    <t>New York</t>
  </si>
  <si>
    <t>Yellow</t>
  </si>
  <si>
    <t>Blue</t>
  </si>
  <si>
    <t>Red</t>
  </si>
  <si>
    <t>Item</t>
  </si>
  <si>
    <t>Quantity</t>
  </si>
  <si>
    <r>
      <t>=IF (</t>
    </r>
    <r>
      <rPr>
        <b/>
        <sz val="11"/>
        <color theme="1"/>
        <rFont val="Calibri"/>
        <family val="2"/>
        <scheme val="minor"/>
      </rPr>
      <t>logical_test</t>
    </r>
    <r>
      <rPr>
        <sz val="11"/>
        <color theme="1"/>
        <rFont val="Calibri"/>
        <family val="2"/>
        <scheme val="minor"/>
      </rPr>
      <t>, [value_if_true], [value_if_false])</t>
    </r>
  </si>
  <si>
    <t>logical_test:</t>
  </si>
  <si>
    <t>&gt;</t>
  </si>
  <si>
    <t>&lt;</t>
  </si>
  <si>
    <t>&gt;=</t>
  </si>
  <si>
    <t>&lt;=</t>
  </si>
  <si>
    <t>=</t>
  </si>
  <si>
    <t>&lt;&gt;</t>
  </si>
  <si>
    <t>Mouse TSCO</t>
  </si>
  <si>
    <t>Mouse Logitech</t>
  </si>
  <si>
    <t>Mouse Razer</t>
  </si>
  <si>
    <t>Mouse Acer</t>
  </si>
  <si>
    <t>Keyboard TSCO</t>
  </si>
  <si>
    <t>Keyboard Razer</t>
  </si>
  <si>
    <t>Keyboard Microsoft</t>
  </si>
  <si>
    <t>Headset TSCO</t>
  </si>
  <si>
    <t>Headset Logitech</t>
  </si>
  <si>
    <t>Headset A4Tech</t>
  </si>
  <si>
    <t>Motherboard Asus</t>
  </si>
  <si>
    <t>Motherboard MSI</t>
  </si>
  <si>
    <t>Motherboard GIGABYTE</t>
  </si>
  <si>
    <t>CPU Intel</t>
  </si>
  <si>
    <t>CPU AMD</t>
  </si>
  <si>
    <t>Power Green</t>
  </si>
  <si>
    <t>RAM Kingston</t>
  </si>
  <si>
    <t>RAM ADATA</t>
  </si>
  <si>
    <t>RAM Kingmax</t>
  </si>
  <si>
    <t>RAM LYNX</t>
  </si>
  <si>
    <t>RAM Earldom</t>
  </si>
  <si>
    <t>Orange</t>
  </si>
  <si>
    <t>Last</t>
  </si>
  <si>
    <t>First</t>
  </si>
  <si>
    <t>State</t>
  </si>
  <si>
    <t>Smith</t>
  </si>
  <si>
    <t>Brandon</t>
  </si>
  <si>
    <t>Greensbo</t>
  </si>
  <si>
    <t>CT</t>
  </si>
  <si>
    <t>Cogdell</t>
  </si>
  <si>
    <t>David</t>
  </si>
  <si>
    <t>NY</t>
  </si>
  <si>
    <t>Dallas</t>
  </si>
  <si>
    <t>TX</t>
  </si>
  <si>
    <t>Washington</t>
  </si>
  <si>
    <t>DC</t>
  </si>
  <si>
    <t>Windsor</t>
  </si>
  <si>
    <t>CA</t>
  </si>
  <si>
    <t>Atlanta</t>
  </si>
  <si>
    <t>GA</t>
  </si>
  <si>
    <t>Adam</t>
  </si>
  <si>
    <t>SMITH</t>
  </si>
  <si>
    <t>Eve</t>
  </si>
  <si>
    <t>JONES</t>
  </si>
  <si>
    <t>Chris</t>
  </si>
  <si>
    <t>BROWN</t>
  </si>
  <si>
    <t>Mary</t>
  </si>
  <si>
    <t>JOHNSON</t>
  </si>
  <si>
    <t>Nell</t>
  </si>
  <si>
    <t>WILLIAMS</t>
  </si>
  <si>
    <t>Joe</t>
  </si>
  <si>
    <t>Steven</t>
  </si>
  <si>
    <t>TAYLOR</t>
  </si>
  <si>
    <t>Michael</t>
  </si>
  <si>
    <t>WILSON</t>
  </si>
  <si>
    <t>Peter</t>
  </si>
  <si>
    <t>Robert</t>
  </si>
  <si>
    <t>WHITE</t>
  </si>
  <si>
    <t>Status</t>
  </si>
  <si>
    <t>VLOOKUP</t>
  </si>
  <si>
    <t>Lookup</t>
  </si>
  <si>
    <t>joe</t>
  </si>
  <si>
    <t>ترکیب توابع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</si>
</sst>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quotePrefix="1"/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/>
    <xf numFmtId="0" fontId="0" fillId="2" borderId="1" xfId="0" quotePrefix="1" applyFill="1" applyBorder="1" applyAlignment="1"/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5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/>
    <xf numFmtId="0" fontId="0" fillId="5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600075</xdr:colOff>
      <xdr:row>20</xdr:row>
      <xdr:rowOff>180975</xdr:rowOff>
    </xdr:from>
    <xdr:ext cx="1754519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7B447E-C4B1-4F45-95C1-2E4E3E75B9E5}"/>
            </a:ext>
          </a:extLst>
        </xdr:cNvPr>
        <xdr:cNvSpPr txBox="1"/>
      </xdr:nvSpPr>
      <xdr:spPr>
        <a:xfrm>
          <a:off x="9315450" y="3990975"/>
          <a:ext cx="175451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www.masoudhosseini.Com</a:t>
          </a:r>
        </a:p>
        <a:p>
          <a:r>
            <a:rPr lang="en-US" sz="1100"/>
            <a:t>www.excellearn.ir</a:t>
          </a:r>
        </a:p>
      </xdr:txBody>
    </xdr:sp>
    <xdr:clientData/>
  </xdr:oneCellAnchor>
  <xdr:twoCellAnchor>
    <xdr:from>
      <xdr:col>4</xdr:col>
      <xdr:colOff>590550</xdr:colOff>
      <xdr:row>1</xdr:row>
      <xdr:rowOff>9525</xdr:rowOff>
    </xdr:from>
    <xdr:to>
      <xdr:col>7</xdr:col>
      <xdr:colOff>0</xdr:colOff>
      <xdr:row>3</xdr:row>
      <xdr:rowOff>9525</xdr:rowOff>
    </xdr:to>
    <xdr:sp macro="[0]!RectangleRoundedCorners2_Click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E3B77B97-1EEE-4E8C-9FE6-25355765CC49}"/>
            </a:ext>
          </a:extLst>
        </xdr:cNvPr>
        <xdr:cNvSpPr/>
      </xdr:nvSpPr>
      <xdr:spPr>
        <a:xfrm>
          <a:off x="3209925" y="200025"/>
          <a:ext cx="1238250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Show</a:t>
          </a:r>
          <a:r>
            <a:rPr lang="en-US" sz="1100" baseline="0"/>
            <a:t> Form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28575</xdr:colOff>
      <xdr:row>20</xdr:row>
      <xdr:rowOff>152400</xdr:rowOff>
    </xdr:from>
    <xdr:ext cx="1754519" cy="43678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5114CF-A80B-4AF0-A637-781F3E7F95B0}"/>
            </a:ext>
          </a:extLst>
        </xdr:cNvPr>
        <xdr:cNvSpPr txBox="1"/>
      </xdr:nvSpPr>
      <xdr:spPr>
        <a:xfrm>
          <a:off x="9477375" y="3962400"/>
          <a:ext cx="175451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www.masoudhosseini.Com</a:t>
          </a:r>
        </a:p>
        <a:p>
          <a:r>
            <a:rPr lang="en-US" sz="1100"/>
            <a:t>www.excellearn.ir</a:t>
          </a:r>
        </a:p>
      </xdr:txBody>
    </xdr:sp>
    <xdr:clientData/>
  </xdr:oneCellAnchor>
  <xdr:twoCellAnchor>
    <xdr:from>
      <xdr:col>8</xdr:col>
      <xdr:colOff>19050</xdr:colOff>
      <xdr:row>4</xdr:row>
      <xdr:rowOff>123825</xdr:rowOff>
    </xdr:from>
    <xdr:to>
      <xdr:col>10</xdr:col>
      <xdr:colOff>0</xdr:colOff>
      <xdr:row>6</xdr:row>
      <xdr:rowOff>114300</xdr:rowOff>
    </xdr:to>
    <xdr:sp macro="[0]!Macro1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25A751E0-A8B7-4022-A815-828748FB3EAA}"/>
            </a:ext>
          </a:extLst>
        </xdr:cNvPr>
        <xdr:cNvSpPr/>
      </xdr:nvSpPr>
      <xdr:spPr>
        <a:xfrm>
          <a:off x="5200650" y="885825"/>
          <a:ext cx="1200150" cy="3714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Show Msgbox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352425</xdr:colOff>
      <xdr:row>21</xdr:row>
      <xdr:rowOff>152400</xdr:rowOff>
    </xdr:from>
    <xdr:to>
      <xdr:col>12</xdr:col>
      <xdr:colOff>360228</xdr:colOff>
      <xdr:row>23</xdr:row>
      <xdr:rowOff>35960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A339D5-31C0-4B13-AD8B-2F13D7A00557}"/>
            </a:ext>
          </a:extLst>
        </xdr:cNvPr>
        <xdr:cNvSpPr txBox="1"/>
      </xdr:nvSpPr>
      <xdr:spPr>
        <a:xfrm>
          <a:off x="9515475" y="4152900"/>
          <a:ext cx="12270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www.excellearn.ir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333375</xdr:colOff>
      <xdr:row>20</xdr:row>
      <xdr:rowOff>180975</xdr:rowOff>
    </xdr:from>
    <xdr:to>
      <xdr:col>17</xdr:col>
      <xdr:colOff>208824</xdr:colOff>
      <xdr:row>23</xdr:row>
      <xdr:rowOff>46261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AD0C44D-255C-4A78-8E7E-11325D879419}"/>
            </a:ext>
          </a:extLst>
        </xdr:cNvPr>
        <xdr:cNvSpPr txBox="1"/>
      </xdr:nvSpPr>
      <xdr:spPr>
        <a:xfrm>
          <a:off x="9334500" y="3990975"/>
          <a:ext cx="170424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www.excel-university.com</a:t>
          </a:r>
          <a:endParaRPr lang="fa-IR" sz="1100"/>
        </a:p>
        <a:p>
          <a:r>
            <a:rPr lang="en-US" sz="1100"/>
            <a:t>www.excellearn.ir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361950</xdr:colOff>
      <xdr:row>21</xdr:row>
      <xdr:rowOff>142875</xdr:rowOff>
    </xdr:from>
    <xdr:to>
      <xdr:col>15</xdr:col>
      <xdr:colOff>369753</xdr:colOff>
      <xdr:row>23</xdr:row>
      <xdr:rowOff>26435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C0117B7-20BB-4390-88F8-4A2DCFC320A2}"/>
            </a:ext>
          </a:extLst>
        </xdr:cNvPr>
        <xdr:cNvSpPr txBox="1"/>
      </xdr:nvSpPr>
      <xdr:spPr>
        <a:xfrm>
          <a:off x="9801225" y="4143375"/>
          <a:ext cx="12270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www.excellearn.ir</a:t>
          </a:r>
        </a:p>
      </xdr:txBody>
    </xdr:sp>
    <xdr:clientData/>
  </xdr:twoCellAnchor>
  <xdr:twoCellAnchor>
    <xdr:from>
      <xdr:col>6</xdr:col>
      <xdr:colOff>323850</xdr:colOff>
      <xdr:row>1</xdr:row>
      <xdr:rowOff>9525</xdr:rowOff>
    </xdr:from>
    <xdr:to>
      <xdr:col>6</xdr:col>
      <xdr:colOff>1819275</xdr:colOff>
      <xdr:row>3</xdr:row>
      <xdr:rowOff>47625</xdr:rowOff>
    </xdr:to>
    <xdr:sp macro="[0]!Macro1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3145B245-A82E-4109-AE97-B4CED8489E6C}"/>
            </a:ext>
          </a:extLst>
        </xdr:cNvPr>
        <xdr:cNvSpPr/>
      </xdr:nvSpPr>
      <xdr:spPr>
        <a:xfrm>
          <a:off x="4133850" y="200025"/>
          <a:ext cx="1495425" cy="4191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Clear</a:t>
          </a:r>
          <a:r>
            <a:rPr lang="en-US" sz="1100" baseline="0"/>
            <a:t> Contents</a:t>
          </a:r>
        </a:p>
        <a:p>
          <a:pPr algn="ctr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631DAA-A7A5-483C-85CE-E68DF006A413}" name="Table1" displayName="Table1" ref="A1:D10" totalsRowShown="0">
  <autoFilter ref="A1:D10" xr:uid="{855D2E82-0BE0-4097-98CC-B2958333B0F3}"/>
  <tableColumns count="4">
    <tableColumn id="1" xr3:uid="{D14BA59B-CA43-45C3-B9B4-71DFA84420B3}" name="ID" dataDxfId="2">
      <calculatedColumnFormula>1000 &amp;ROW()-1</calculatedColumnFormula>
    </tableColumn>
    <tableColumn id="2" xr3:uid="{0E12838B-91B4-4C7C-A86B-E78D3D82B33A}" name="Name"/>
    <tableColumn id="3" xr3:uid="{068AA157-1143-4D6B-885B-269B5D74D740}" name="LastName"/>
    <tableColumn id="4" xr3:uid="{A88A1E13-CFDD-4AF6-9ABF-14CA815780D2}" name="Cit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FACD98-1005-4F30-8508-BCD2A5D23EF2}" name="Table2" displayName="Table2" ref="J2:J9" totalsRowShown="0">
  <autoFilter ref="J2:J9" xr:uid="{457E8558-7452-4489-820F-F76FFAFBCFF9}"/>
  <tableColumns count="1">
    <tableColumn id="1" xr3:uid="{15346A1E-5413-4EDE-B7F5-EC0D88D82FD5}" name="Cit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DEC9DB8-A5DD-4C22-A535-73043435DE2E}" name="Table4" displayName="Table4" ref="A1:C14">
  <autoFilter ref="A1:C14" xr:uid="{106D3907-08A3-4492-B4BE-95589C035E71}"/>
  <tableColumns count="3">
    <tableColumn id="1" xr3:uid="{DF1989D8-FFAE-4455-BCED-0372FEF61875}" name="Month" totalsRowLabel="Total"/>
    <tableColumn id="3" xr3:uid="{BCA35685-C7E0-4766-9F06-C72E0F0CE514}" name="Expenses" totalsRowFunction="max"/>
    <tableColumn id="2" xr3:uid="{C42AFE33-3FBD-468F-8B03-56E334D3E101}" name="Income" totalsRowFunction="max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249977111117893"/>
  </sheetPr>
  <dimension ref="A1:O15"/>
  <sheetViews>
    <sheetView workbookViewId="0">
      <selection activeCell="M9" sqref="M9"/>
    </sheetView>
  </sheetViews>
  <sheetFormatPr defaultRowHeight="15" x14ac:dyDescent="0.25"/>
  <cols>
    <col min="3" max="3" width="11.85546875" customWidth="1"/>
  </cols>
  <sheetData>
    <row r="1" spans="1:15" x14ac:dyDescent="0.25">
      <c r="A1" t="s">
        <v>9</v>
      </c>
      <c r="B1" t="s">
        <v>10</v>
      </c>
      <c r="C1" t="s">
        <v>11</v>
      </c>
      <c r="D1" t="s">
        <v>0</v>
      </c>
      <c r="N1" t="s">
        <v>8</v>
      </c>
      <c r="O1" t="s">
        <v>0</v>
      </c>
    </row>
    <row r="2" spans="1:15" x14ac:dyDescent="0.25">
      <c r="A2" t="str">
        <f t="shared" ref="A2:A6" si="0">1000 &amp;ROW()-1</f>
        <v>10001</v>
      </c>
      <c r="B2" t="s">
        <v>12</v>
      </c>
      <c r="C2" t="s">
        <v>13</v>
      </c>
      <c r="D2" t="s">
        <v>4</v>
      </c>
      <c r="J2" t="s">
        <v>0</v>
      </c>
      <c r="O2" t="s">
        <v>1</v>
      </c>
    </row>
    <row r="3" spans="1:15" x14ac:dyDescent="0.25">
      <c r="A3" t="str">
        <f t="shared" si="0"/>
        <v>10002</v>
      </c>
      <c r="B3" t="s">
        <v>14</v>
      </c>
      <c r="C3" t="s">
        <v>15</v>
      </c>
      <c r="D3" t="s">
        <v>1</v>
      </c>
      <c r="J3" t="s">
        <v>1</v>
      </c>
      <c r="L3" t="s">
        <v>6</v>
      </c>
      <c r="O3" t="s">
        <v>3</v>
      </c>
    </row>
    <row r="4" spans="1:15" x14ac:dyDescent="0.25">
      <c r="A4" t="str">
        <f t="shared" si="0"/>
        <v>10003</v>
      </c>
      <c r="B4" t="s">
        <v>14</v>
      </c>
      <c r="C4" t="s">
        <v>16</v>
      </c>
      <c r="D4" t="s">
        <v>8</v>
      </c>
      <c r="J4" t="s">
        <v>3</v>
      </c>
      <c r="L4" t="s">
        <v>7</v>
      </c>
      <c r="O4" t="s">
        <v>2</v>
      </c>
    </row>
    <row r="5" spans="1:15" x14ac:dyDescent="0.25">
      <c r="A5" t="str">
        <f t="shared" si="0"/>
        <v>10004</v>
      </c>
      <c r="B5" t="s">
        <v>12</v>
      </c>
      <c r="C5" t="s">
        <v>17</v>
      </c>
      <c r="D5" t="s">
        <v>5</v>
      </c>
      <c r="J5" t="s">
        <v>2</v>
      </c>
      <c r="L5" t="s">
        <v>8</v>
      </c>
      <c r="O5" t="s">
        <v>4</v>
      </c>
    </row>
    <row r="6" spans="1:15" x14ac:dyDescent="0.25">
      <c r="A6" t="str">
        <f t="shared" si="0"/>
        <v>10005</v>
      </c>
      <c r="B6" t="s">
        <v>18</v>
      </c>
      <c r="C6" t="s">
        <v>19</v>
      </c>
      <c r="D6" t="s">
        <v>1</v>
      </c>
      <c r="J6" t="s">
        <v>4</v>
      </c>
      <c r="O6" t="s">
        <v>5</v>
      </c>
    </row>
    <row r="7" spans="1:15" x14ac:dyDescent="0.25">
      <c r="A7" s="2" t="str">
        <f>1000 &amp;ROW()-1</f>
        <v>10006</v>
      </c>
      <c r="J7" t="s">
        <v>5</v>
      </c>
      <c r="O7" t="s">
        <v>6</v>
      </c>
    </row>
    <row r="8" spans="1:15" x14ac:dyDescent="0.25">
      <c r="A8" s="2" t="str">
        <f>1000 &amp;ROW()-1</f>
        <v>10007</v>
      </c>
      <c r="J8" t="s">
        <v>6</v>
      </c>
      <c r="O8" t="s">
        <v>8</v>
      </c>
    </row>
    <row r="9" spans="1:15" x14ac:dyDescent="0.25">
      <c r="A9" s="2" t="str">
        <f>1000 &amp;ROW()-1</f>
        <v>10008</v>
      </c>
      <c r="J9" t="s">
        <v>8</v>
      </c>
    </row>
    <row r="10" spans="1:15" x14ac:dyDescent="0.25">
      <c r="A10" s="2" t="str">
        <f>1000 &amp;ROW()-1</f>
        <v>10009</v>
      </c>
    </row>
    <row r="13" spans="1:15" x14ac:dyDescent="0.25">
      <c r="D13">
        <v>2.0000000000000001E-4</v>
      </c>
      <c r="F13">
        <v>2.9999999999999997E-4</v>
      </c>
      <c r="G13" s="1">
        <v>2</v>
      </c>
    </row>
    <row r="15" spans="1:15" x14ac:dyDescent="0.25">
      <c r="G15">
        <v>2</v>
      </c>
    </row>
  </sheetData>
  <dataValidations count="2">
    <dataValidation type="list" allowBlank="1" showInputMessage="1" showErrorMessage="1" sqref="D2:D10" xr:uid="{24ED47D7-DC70-4711-951A-404B6DE4EA81}">
      <formula1>City</formula1>
    </dataValidation>
    <dataValidation type="list" allowBlank="1" showInputMessage="1" showErrorMessage="1" sqref="N1" xr:uid="{7E833352-0599-4463-AA4A-2231FE0E9F45}">
      <formula1>$O:$O</formula1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8A6EC-3EA3-4AD4-8E13-92BAD05CD792}">
  <sheetPr codeName="Sheet2">
    <tabColor theme="1" tint="0.249977111117893"/>
  </sheetPr>
  <dimension ref="A1:S19"/>
  <sheetViews>
    <sheetView workbookViewId="0">
      <selection activeCell="D1" sqref="D1"/>
    </sheetView>
  </sheetViews>
  <sheetFormatPr defaultRowHeight="15" x14ac:dyDescent="0.25"/>
  <cols>
    <col min="1" max="1" width="10.85546875" bestFit="1" customWidth="1"/>
    <col min="2" max="2" width="9.7109375" customWidth="1"/>
    <col min="3" max="3" width="11.42578125" customWidth="1"/>
  </cols>
  <sheetData>
    <row r="1" spans="1:19" x14ac:dyDescent="0.25">
      <c r="A1" t="s">
        <v>20</v>
      </c>
      <c r="B1" t="s">
        <v>21</v>
      </c>
      <c r="C1" t="s">
        <v>22</v>
      </c>
      <c r="L1" t="s">
        <v>20</v>
      </c>
      <c r="M1" t="s">
        <v>21</v>
      </c>
      <c r="N1" t="s">
        <v>22</v>
      </c>
    </row>
    <row r="2" spans="1:19" x14ac:dyDescent="0.25">
      <c r="A2" t="s">
        <v>23</v>
      </c>
      <c r="B2">
        <v>1216</v>
      </c>
      <c r="C2">
        <v>2720</v>
      </c>
      <c r="H2">
        <f>MAX(M:M)</f>
        <v>3600</v>
      </c>
      <c r="L2" t="s">
        <v>23</v>
      </c>
      <c r="M2">
        <v>1216</v>
      </c>
      <c r="N2">
        <v>2720</v>
      </c>
    </row>
    <row r="3" spans="1:19" x14ac:dyDescent="0.25">
      <c r="A3" t="s">
        <v>30</v>
      </c>
      <c r="B3">
        <v>1373</v>
      </c>
      <c r="C3">
        <v>2610</v>
      </c>
      <c r="E3" s="3" t="s">
        <v>38</v>
      </c>
      <c r="H3">
        <f>MAX(Table4[Expenses])</f>
        <v>3600</v>
      </c>
      <c r="L3" t="s">
        <v>30</v>
      </c>
      <c r="M3">
        <v>1373</v>
      </c>
      <c r="N3">
        <v>2610</v>
      </c>
    </row>
    <row r="4" spans="1:19" x14ac:dyDescent="0.25">
      <c r="A4" t="s">
        <v>26</v>
      </c>
      <c r="B4">
        <v>1373</v>
      </c>
      <c r="C4">
        <v>2539</v>
      </c>
      <c r="G4" s="1" t="s">
        <v>37</v>
      </c>
      <c r="L4" t="s">
        <v>26</v>
      </c>
      <c r="M4">
        <v>1373</v>
      </c>
      <c r="N4">
        <v>2539</v>
      </c>
    </row>
    <row r="5" spans="1:19" x14ac:dyDescent="0.25">
      <c r="A5" t="s">
        <v>25</v>
      </c>
      <c r="B5">
        <v>200</v>
      </c>
      <c r="C5">
        <v>2003</v>
      </c>
      <c r="L5" t="s">
        <v>25</v>
      </c>
      <c r="M5">
        <v>200</v>
      </c>
      <c r="N5">
        <v>2003</v>
      </c>
    </row>
    <row r="6" spans="1:19" x14ac:dyDescent="0.25">
      <c r="A6" t="s">
        <v>28</v>
      </c>
      <c r="B6">
        <v>1818</v>
      </c>
      <c r="C6">
        <v>2573</v>
      </c>
      <c r="G6">
        <f>2*2</f>
        <v>4</v>
      </c>
      <c r="L6" t="s">
        <v>28</v>
      </c>
      <c r="M6">
        <v>1818</v>
      </c>
      <c r="N6">
        <v>2573</v>
      </c>
      <c r="P6">
        <v>3</v>
      </c>
      <c r="Q6">
        <v>2</v>
      </c>
      <c r="R6">
        <v>1</v>
      </c>
      <c r="S6">
        <f>SUM(P6:R6)</f>
        <v>6</v>
      </c>
    </row>
    <row r="7" spans="1:19" x14ac:dyDescent="0.25">
      <c r="A7" t="s">
        <v>32</v>
      </c>
      <c r="B7">
        <v>1727</v>
      </c>
      <c r="C7">
        <v>2311</v>
      </c>
      <c r="G7">
        <f>25/5</f>
        <v>5</v>
      </c>
      <c r="L7" t="s">
        <v>32</v>
      </c>
      <c r="N7">
        <v>2311</v>
      </c>
    </row>
    <row r="8" spans="1:19" x14ac:dyDescent="0.25">
      <c r="A8" t="s">
        <v>24</v>
      </c>
      <c r="B8">
        <v>1194</v>
      </c>
      <c r="C8">
        <v>2143</v>
      </c>
      <c r="L8" t="s">
        <v>24</v>
      </c>
      <c r="M8">
        <v>1194</v>
      </c>
      <c r="N8">
        <v>2143</v>
      </c>
    </row>
    <row r="9" spans="1:19" x14ac:dyDescent="0.25">
      <c r="A9" t="s">
        <v>27</v>
      </c>
      <c r="B9">
        <v>1084</v>
      </c>
      <c r="C9">
        <v>2120</v>
      </c>
      <c r="G9">
        <f>M2+M3+M4+M5</f>
        <v>4162</v>
      </c>
      <c r="L9" t="s">
        <v>27</v>
      </c>
      <c r="M9">
        <v>1084</v>
      </c>
      <c r="N9">
        <v>2120</v>
      </c>
    </row>
    <row r="10" spans="1:19" x14ac:dyDescent="0.25">
      <c r="A10" t="s">
        <v>31</v>
      </c>
      <c r="B10">
        <v>1920</v>
      </c>
      <c r="C10">
        <v>2896</v>
      </c>
      <c r="G10">
        <f>SUM(M2:M14)</f>
        <v>18100</v>
      </c>
      <c r="L10" t="s">
        <v>31</v>
      </c>
      <c r="M10">
        <v>1920</v>
      </c>
      <c r="N10">
        <v>2896</v>
      </c>
    </row>
    <row r="11" spans="1:19" x14ac:dyDescent="0.25">
      <c r="A11" t="s">
        <v>33</v>
      </c>
      <c r="B11">
        <v>1359</v>
      </c>
      <c r="C11">
        <v>2314</v>
      </c>
      <c r="G11">
        <f>SUM(M:M)</f>
        <v>18100</v>
      </c>
      <c r="L11" t="s">
        <v>33</v>
      </c>
      <c r="M11">
        <v>1359</v>
      </c>
      <c r="N11">
        <v>2314</v>
      </c>
    </row>
    <row r="12" spans="1:19" x14ac:dyDescent="0.25">
      <c r="A12" t="s">
        <v>29</v>
      </c>
      <c r="B12">
        <v>1725</v>
      </c>
      <c r="C12">
        <v>2346</v>
      </c>
      <c r="G12">
        <f>SUM(M2:M14,N2:N14)</f>
        <v>50033</v>
      </c>
      <c r="L12" t="s">
        <v>29</v>
      </c>
      <c r="M12">
        <v>1725</v>
      </c>
      <c r="N12">
        <v>2346</v>
      </c>
    </row>
    <row r="13" spans="1:19" x14ac:dyDescent="0.25">
      <c r="A13" t="s">
        <v>34</v>
      </c>
      <c r="B13">
        <v>1238</v>
      </c>
      <c r="C13">
        <v>2858</v>
      </c>
      <c r="L13" t="s">
        <v>34</v>
      </c>
      <c r="M13">
        <v>1238</v>
      </c>
      <c r="N13">
        <v>2858</v>
      </c>
    </row>
    <row r="14" spans="1:19" x14ac:dyDescent="0.25">
      <c r="A14" t="s">
        <v>23</v>
      </c>
      <c r="B14">
        <v>3600</v>
      </c>
      <c r="C14">
        <v>2500</v>
      </c>
      <c r="G14">
        <f>COUNT(M2:M14)</f>
        <v>12</v>
      </c>
      <c r="L14" t="s">
        <v>23</v>
      </c>
      <c r="M14">
        <v>3600</v>
      </c>
      <c r="N14">
        <v>2500</v>
      </c>
    </row>
    <row r="15" spans="1:19" x14ac:dyDescent="0.25">
      <c r="G15">
        <f>COUNTA(L2:L14)</f>
        <v>13</v>
      </c>
    </row>
    <row r="16" spans="1:19" x14ac:dyDescent="0.25">
      <c r="G16">
        <f>COUNTBLANK(M2:M14)</f>
        <v>1</v>
      </c>
    </row>
    <row r="17" spans="7:17" x14ac:dyDescent="0.25">
      <c r="G17">
        <f>AVERAGE(M2:M14)</f>
        <v>1508.3333333333333</v>
      </c>
    </row>
    <row r="18" spans="7:17" x14ac:dyDescent="0.25">
      <c r="G18">
        <f>MAX(M:M)</f>
        <v>3600</v>
      </c>
      <c r="Q18" t="s">
        <v>35</v>
      </c>
    </row>
    <row r="19" spans="7:17" x14ac:dyDescent="0.25">
      <c r="G19">
        <f>MIN(N:N)</f>
        <v>2003</v>
      </c>
      <c r="Q19" t="s">
        <v>36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B44E3-A6A6-42DF-9B00-35241F32F5B3}">
  <sheetPr codeName="Sheet3">
    <tabColor theme="1" tint="0.249977111117893"/>
  </sheetPr>
  <dimension ref="A1:Q27"/>
  <sheetViews>
    <sheetView workbookViewId="0">
      <selection activeCell="H9" sqref="H9"/>
    </sheetView>
  </sheetViews>
  <sheetFormatPr defaultRowHeight="15" x14ac:dyDescent="0.25"/>
  <cols>
    <col min="2" max="2" width="22.140625" bestFit="1" customWidth="1"/>
    <col min="3" max="3" width="10.85546875" customWidth="1"/>
    <col min="5" max="5" width="9.7109375" bestFit="1" customWidth="1"/>
    <col min="6" max="6" width="8.42578125" bestFit="1" customWidth="1"/>
    <col min="7" max="7" width="11.5703125" bestFit="1" customWidth="1"/>
    <col min="8" max="8" width="26.42578125" customWidth="1"/>
    <col min="9" max="9" width="11.5703125" bestFit="1" customWidth="1"/>
    <col min="10" max="10" width="18.42578125" customWidth="1"/>
  </cols>
  <sheetData>
    <row r="1" spans="1:17" x14ac:dyDescent="0.25">
      <c r="A1" s="15" t="s">
        <v>9</v>
      </c>
      <c r="B1" s="16" t="s">
        <v>44</v>
      </c>
      <c r="C1" s="16" t="s">
        <v>45</v>
      </c>
      <c r="D1" s="16" t="s">
        <v>112</v>
      </c>
    </row>
    <row r="2" spans="1:17" x14ac:dyDescent="0.25">
      <c r="A2" s="17">
        <v>1</v>
      </c>
      <c r="B2" s="18" t="s">
        <v>54</v>
      </c>
      <c r="C2" s="19">
        <v>18</v>
      </c>
      <c r="D2" s="18" t="str">
        <f>IF(C2&lt;=10,"Reorder","")</f>
        <v/>
      </c>
      <c r="M2" s="11" t="s">
        <v>46</v>
      </c>
      <c r="N2" s="11"/>
      <c r="O2" s="11"/>
      <c r="P2" s="11"/>
      <c r="Q2" s="11"/>
    </row>
    <row r="3" spans="1:17" x14ac:dyDescent="0.25">
      <c r="A3" s="20">
        <v>2</v>
      </c>
      <c r="B3" s="21" t="s">
        <v>55</v>
      </c>
      <c r="C3" s="22">
        <v>26</v>
      </c>
      <c r="D3" s="21" t="str">
        <f t="shared" ref="D3:D22" si="0">IF(C3&lt;=10,"Reorder","")</f>
        <v/>
      </c>
      <c r="I3" s="1" t="s">
        <v>113</v>
      </c>
    </row>
    <row r="4" spans="1:17" x14ac:dyDescent="0.25">
      <c r="A4" s="17">
        <v>3</v>
      </c>
      <c r="B4" s="18" t="s">
        <v>56</v>
      </c>
      <c r="C4" s="19">
        <v>13</v>
      </c>
      <c r="D4" s="18" t="str">
        <f t="shared" si="0"/>
        <v/>
      </c>
      <c r="M4" s="13" t="s">
        <v>47</v>
      </c>
      <c r="N4" s="12"/>
      <c r="O4" s="12"/>
      <c r="Q4" s="7"/>
    </row>
    <row r="5" spans="1:17" x14ac:dyDescent="0.25">
      <c r="A5" s="20">
        <v>4</v>
      </c>
      <c r="B5" s="21" t="s">
        <v>57</v>
      </c>
      <c r="C5" s="22">
        <v>8</v>
      </c>
      <c r="D5" s="21" t="str">
        <f t="shared" si="0"/>
        <v>Reorder</v>
      </c>
      <c r="G5" s="4" t="s">
        <v>9</v>
      </c>
      <c r="H5" s="4" t="s">
        <v>44</v>
      </c>
      <c r="I5" s="4" t="s">
        <v>45</v>
      </c>
      <c r="J5" s="4" t="s">
        <v>112</v>
      </c>
      <c r="M5" s="5" t="s">
        <v>48</v>
      </c>
      <c r="N5" s="5" t="s">
        <v>50</v>
      </c>
      <c r="O5" s="5" t="s">
        <v>52</v>
      </c>
    </row>
    <row r="6" spans="1:17" x14ac:dyDescent="0.25">
      <c r="A6" s="17">
        <v>5</v>
      </c>
      <c r="B6" s="18" t="s">
        <v>58</v>
      </c>
      <c r="C6" s="19">
        <v>17</v>
      </c>
      <c r="D6" s="18" t="str">
        <f t="shared" si="0"/>
        <v/>
      </c>
      <c r="G6" s="4">
        <v>22</v>
      </c>
      <c r="H6" s="4" t="str">
        <f>IFERROR(VLOOKUP(G6,A1:D22,2,FALSE),"Error !")</f>
        <v>Error !</v>
      </c>
      <c r="I6" s="4" t="e">
        <f>VLOOKUP(G6,A1:D22,3,FALSE)</f>
        <v>#N/A</v>
      </c>
      <c r="J6" s="4" t="e">
        <f>VLOOKUP(G6,A:D,4,FALSE)</f>
        <v>#N/A</v>
      </c>
      <c r="M6" s="5" t="s">
        <v>49</v>
      </c>
      <c r="N6" s="5" t="s">
        <v>51</v>
      </c>
      <c r="O6" s="5" t="s">
        <v>53</v>
      </c>
    </row>
    <row r="7" spans="1:17" x14ac:dyDescent="0.25">
      <c r="A7" s="20">
        <v>6</v>
      </c>
      <c r="B7" s="21" t="s">
        <v>59</v>
      </c>
      <c r="C7" s="22">
        <v>3</v>
      </c>
      <c r="D7" s="21" t="str">
        <f t="shared" si="0"/>
        <v>Reorder</v>
      </c>
    </row>
    <row r="8" spans="1:17" x14ac:dyDescent="0.25">
      <c r="A8" s="17">
        <v>7</v>
      </c>
      <c r="B8" s="18" t="s">
        <v>60</v>
      </c>
      <c r="C8" s="19">
        <v>6</v>
      </c>
      <c r="D8" s="18" t="str">
        <f t="shared" si="0"/>
        <v>Reorder</v>
      </c>
      <c r="M8">
        <f>IF(5&gt;3,3*5,2*3)</f>
        <v>15</v>
      </c>
    </row>
    <row r="9" spans="1:17" x14ac:dyDescent="0.25">
      <c r="A9" s="20">
        <v>8</v>
      </c>
      <c r="B9" s="21" t="s">
        <v>61</v>
      </c>
      <c r="C9" s="22">
        <v>12</v>
      </c>
      <c r="D9" s="21" t="str">
        <f t="shared" si="0"/>
        <v/>
      </c>
    </row>
    <row r="10" spans="1:17" x14ac:dyDescent="0.25">
      <c r="A10" s="17">
        <v>9</v>
      </c>
      <c r="B10" s="18" t="s">
        <v>62</v>
      </c>
      <c r="C10" s="19">
        <v>17</v>
      </c>
      <c r="D10" s="18" t="str">
        <f t="shared" si="0"/>
        <v/>
      </c>
    </row>
    <row r="11" spans="1:17" x14ac:dyDescent="0.25">
      <c r="A11" s="20">
        <v>10</v>
      </c>
      <c r="B11" s="21" t="s">
        <v>63</v>
      </c>
      <c r="C11" s="22">
        <v>29</v>
      </c>
      <c r="D11" s="21" t="str">
        <f t="shared" si="0"/>
        <v/>
      </c>
    </row>
    <row r="12" spans="1:17" x14ac:dyDescent="0.25">
      <c r="A12" s="17">
        <v>11</v>
      </c>
      <c r="B12" s="18" t="s">
        <v>64</v>
      </c>
      <c r="C12" s="19">
        <v>13</v>
      </c>
      <c r="D12" s="18" t="str">
        <f t="shared" si="0"/>
        <v/>
      </c>
    </row>
    <row r="13" spans="1:17" x14ac:dyDescent="0.25">
      <c r="A13" s="20">
        <v>12</v>
      </c>
      <c r="B13" s="21" t="s">
        <v>65</v>
      </c>
      <c r="C13" s="22">
        <v>16</v>
      </c>
      <c r="D13" s="21" t="str">
        <f t="shared" si="0"/>
        <v/>
      </c>
    </row>
    <row r="14" spans="1:17" x14ac:dyDescent="0.25">
      <c r="A14" s="17">
        <v>13</v>
      </c>
      <c r="B14" s="18" t="s">
        <v>66</v>
      </c>
      <c r="C14" s="19">
        <v>14</v>
      </c>
      <c r="D14" s="18" t="str">
        <f t="shared" si="0"/>
        <v/>
      </c>
    </row>
    <row r="15" spans="1:17" x14ac:dyDescent="0.25">
      <c r="A15" s="20">
        <v>14</v>
      </c>
      <c r="B15" s="21" t="s">
        <v>67</v>
      </c>
      <c r="C15" s="22">
        <v>25</v>
      </c>
      <c r="D15" s="21" t="str">
        <f t="shared" si="0"/>
        <v/>
      </c>
    </row>
    <row r="16" spans="1:17" x14ac:dyDescent="0.25">
      <c r="A16" s="17">
        <v>15</v>
      </c>
      <c r="B16" s="18" t="s">
        <v>68</v>
      </c>
      <c r="C16" s="19">
        <v>13</v>
      </c>
      <c r="D16" s="18" t="str">
        <f t="shared" si="0"/>
        <v/>
      </c>
    </row>
    <row r="17" spans="1:17" x14ac:dyDescent="0.25">
      <c r="A17" s="20">
        <v>16</v>
      </c>
      <c r="B17" s="21" t="s">
        <v>69</v>
      </c>
      <c r="C17" s="22">
        <v>11</v>
      </c>
      <c r="D17" s="21" t="str">
        <f t="shared" si="0"/>
        <v/>
      </c>
    </row>
    <row r="18" spans="1:17" x14ac:dyDescent="0.25">
      <c r="A18" s="17">
        <v>17</v>
      </c>
      <c r="B18" s="18" t="s">
        <v>70</v>
      </c>
      <c r="C18" s="19">
        <v>23</v>
      </c>
      <c r="D18" s="18" t="str">
        <f t="shared" si="0"/>
        <v/>
      </c>
    </row>
    <row r="19" spans="1:17" x14ac:dyDescent="0.25">
      <c r="A19" s="20">
        <v>18</v>
      </c>
      <c r="B19" s="21" t="s">
        <v>71</v>
      </c>
      <c r="C19" s="22">
        <v>14</v>
      </c>
      <c r="D19" s="21" t="str">
        <f t="shared" si="0"/>
        <v/>
      </c>
    </row>
    <row r="20" spans="1:17" x14ac:dyDescent="0.25">
      <c r="A20" s="17">
        <v>19</v>
      </c>
      <c r="B20" s="18" t="s">
        <v>72</v>
      </c>
      <c r="C20" s="19">
        <v>8</v>
      </c>
      <c r="D20" s="18" t="str">
        <f t="shared" si="0"/>
        <v>Reorder</v>
      </c>
    </row>
    <row r="21" spans="1:17" x14ac:dyDescent="0.25">
      <c r="A21" s="20">
        <v>20</v>
      </c>
      <c r="B21" s="21" t="s">
        <v>73</v>
      </c>
      <c r="C21" s="22">
        <v>19</v>
      </c>
      <c r="D21" s="21" t="str">
        <f t="shared" si="0"/>
        <v/>
      </c>
    </row>
    <row r="22" spans="1:17" x14ac:dyDescent="0.25">
      <c r="A22" s="23">
        <v>21</v>
      </c>
      <c r="B22" s="14" t="s">
        <v>74</v>
      </c>
      <c r="C22" s="24">
        <v>1</v>
      </c>
      <c r="D22" s="14" t="str">
        <f t="shared" si="0"/>
        <v>Reorder</v>
      </c>
    </row>
    <row r="27" spans="1:17" x14ac:dyDescent="0.25">
      <c r="Q27" s="7"/>
    </row>
  </sheetData>
  <autoFilter ref="A1:D22" xr:uid="{ABB739C4-B80F-41EF-872B-F37C388C3B84}"/>
  <conditionalFormatting sqref="D2:D22">
    <cfRule type="cellIs" dxfId="1" priority="2" operator="equal">
      <formula>"reorder"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DBC9-D6D9-400C-805A-E029729B2DD5}">
  <sheetPr codeName="Sheet4">
    <tabColor theme="1" tint="0.249977111117893"/>
  </sheetPr>
  <dimension ref="A1:L13"/>
  <sheetViews>
    <sheetView workbookViewId="0">
      <selection activeCell="J2" sqref="J2"/>
    </sheetView>
  </sheetViews>
  <sheetFormatPr defaultRowHeight="15" x14ac:dyDescent="0.25"/>
  <cols>
    <col min="1" max="1" width="13.7109375" bestFit="1" customWidth="1"/>
    <col min="4" max="4" width="11.5703125" bestFit="1" customWidth="1"/>
  </cols>
  <sheetData>
    <row r="1" spans="1:12" x14ac:dyDescent="0.25">
      <c r="A1" t="s">
        <v>114</v>
      </c>
      <c r="B1" s="10" t="s">
        <v>76</v>
      </c>
      <c r="C1" s="10" t="s">
        <v>77</v>
      </c>
      <c r="D1" s="10" t="s">
        <v>0</v>
      </c>
      <c r="E1" s="10" t="s">
        <v>78</v>
      </c>
      <c r="H1" s="10" t="s">
        <v>76</v>
      </c>
      <c r="I1" s="10" t="s">
        <v>77</v>
      </c>
      <c r="J1" s="10" t="s">
        <v>78</v>
      </c>
    </row>
    <row r="2" spans="1:12" x14ac:dyDescent="0.25">
      <c r="A2" t="str">
        <f>B2&amp;C2</f>
        <v>SmithBrandon</v>
      </c>
      <c r="B2" s="6" t="s">
        <v>79</v>
      </c>
      <c r="C2" s="6" t="s">
        <v>80</v>
      </c>
      <c r="D2" s="6" t="s">
        <v>81</v>
      </c>
      <c r="E2" s="6" t="s">
        <v>82</v>
      </c>
      <c r="F2" t="str">
        <f>CONCATENATE(B2,C2)</f>
        <v>SmithBrandon</v>
      </c>
      <c r="H2" s="6" t="s">
        <v>79</v>
      </c>
      <c r="I2" s="6" t="s">
        <v>115</v>
      </c>
      <c r="J2" s="6" t="str">
        <f>VLOOKUP(CONCATENATE(H2,I2),A1:E13,5,FALSE)</f>
        <v>TX</v>
      </c>
      <c r="L2" s="1"/>
    </row>
    <row r="3" spans="1:12" x14ac:dyDescent="0.25">
      <c r="A3" t="str">
        <f t="shared" ref="A3:A13" si="0">B3&amp;C3</f>
        <v>CogdellDavid</v>
      </c>
      <c r="B3" s="6" t="s">
        <v>83</v>
      </c>
      <c r="C3" s="6" t="s">
        <v>84</v>
      </c>
      <c r="D3" s="6" t="s">
        <v>40</v>
      </c>
      <c r="E3" s="6" t="s">
        <v>85</v>
      </c>
      <c r="F3" t="str">
        <f t="shared" ref="F3:F13" si="1">CONCATENATE(B3,C3)</f>
        <v>CogdellDavid</v>
      </c>
    </row>
    <row r="4" spans="1:12" x14ac:dyDescent="0.25">
      <c r="A4" t="str">
        <f t="shared" si="0"/>
        <v>SMITHAdam</v>
      </c>
      <c r="B4" s="9" t="s">
        <v>95</v>
      </c>
      <c r="C4" s="8" t="s">
        <v>94</v>
      </c>
      <c r="D4" s="6" t="s">
        <v>81</v>
      </c>
      <c r="E4" s="6" t="s">
        <v>82</v>
      </c>
      <c r="F4" t="str">
        <f t="shared" si="1"/>
        <v>SMITHAdam</v>
      </c>
      <c r="J4" t="s">
        <v>116</v>
      </c>
    </row>
    <row r="5" spans="1:12" x14ac:dyDescent="0.25">
      <c r="A5" t="str">
        <f t="shared" si="0"/>
        <v>JONESEve</v>
      </c>
      <c r="B5" s="9" t="s">
        <v>97</v>
      </c>
      <c r="C5" s="8" t="s">
        <v>96</v>
      </c>
      <c r="D5" s="6" t="s">
        <v>88</v>
      </c>
      <c r="E5" s="6" t="s">
        <v>89</v>
      </c>
      <c r="F5" t="str">
        <f t="shared" si="1"/>
        <v>JONESEve</v>
      </c>
    </row>
    <row r="6" spans="1:12" x14ac:dyDescent="0.25">
      <c r="A6" t="str">
        <f t="shared" si="0"/>
        <v>BROWNChris</v>
      </c>
      <c r="B6" s="9" t="s">
        <v>99</v>
      </c>
      <c r="C6" s="8" t="s">
        <v>98</v>
      </c>
      <c r="D6" s="6" t="s">
        <v>90</v>
      </c>
      <c r="E6" s="6" t="s">
        <v>91</v>
      </c>
      <c r="F6" t="str">
        <f t="shared" si="1"/>
        <v>BROWNChris</v>
      </c>
    </row>
    <row r="7" spans="1:12" x14ac:dyDescent="0.25">
      <c r="A7" t="str">
        <f t="shared" si="0"/>
        <v>JOHNSONMary</v>
      </c>
      <c r="B7" s="9" t="s">
        <v>101</v>
      </c>
      <c r="C7" s="8" t="s">
        <v>100</v>
      </c>
      <c r="D7" s="6" t="s">
        <v>40</v>
      </c>
      <c r="E7" s="6" t="s">
        <v>85</v>
      </c>
      <c r="F7" t="str">
        <f t="shared" si="1"/>
        <v>JOHNSONMary</v>
      </c>
    </row>
    <row r="8" spans="1:12" x14ac:dyDescent="0.25">
      <c r="A8" t="str">
        <f t="shared" si="0"/>
        <v>WILLIAMSNell</v>
      </c>
      <c r="B8" s="9" t="s">
        <v>103</v>
      </c>
      <c r="C8" s="9" t="s">
        <v>102</v>
      </c>
      <c r="D8" s="6" t="s">
        <v>92</v>
      </c>
      <c r="E8" s="6" t="s">
        <v>93</v>
      </c>
      <c r="F8" t="str">
        <f t="shared" si="1"/>
        <v>WILLIAMSNell</v>
      </c>
    </row>
    <row r="9" spans="1:12" x14ac:dyDescent="0.25">
      <c r="A9" t="str">
        <f t="shared" si="0"/>
        <v>SmithJoe</v>
      </c>
      <c r="B9" s="6" t="s">
        <v>79</v>
      </c>
      <c r="C9" s="9" t="s">
        <v>104</v>
      </c>
      <c r="D9" s="6" t="s">
        <v>86</v>
      </c>
      <c r="E9" s="6" t="s">
        <v>87</v>
      </c>
      <c r="F9" t="str">
        <f t="shared" si="1"/>
        <v>SmithJoe</v>
      </c>
    </row>
    <row r="10" spans="1:12" x14ac:dyDescent="0.25">
      <c r="A10" t="str">
        <f t="shared" si="0"/>
        <v>TAYLORSteven</v>
      </c>
      <c r="B10" s="9" t="s">
        <v>106</v>
      </c>
      <c r="C10" s="9" t="s">
        <v>105</v>
      </c>
      <c r="D10" s="6" t="s">
        <v>90</v>
      </c>
      <c r="E10" s="6" t="s">
        <v>91</v>
      </c>
      <c r="F10" t="str">
        <f t="shared" si="1"/>
        <v>TAYLORSteven</v>
      </c>
    </row>
    <row r="11" spans="1:12" x14ac:dyDescent="0.25">
      <c r="A11" t="str">
        <f t="shared" si="0"/>
        <v>WILSONMichael</v>
      </c>
      <c r="B11" s="9" t="s">
        <v>108</v>
      </c>
      <c r="C11" s="9" t="s">
        <v>107</v>
      </c>
      <c r="D11" s="6" t="s">
        <v>88</v>
      </c>
      <c r="E11" s="6" t="s">
        <v>89</v>
      </c>
      <c r="F11" t="str">
        <f t="shared" si="1"/>
        <v>WILSONMichael</v>
      </c>
    </row>
    <row r="12" spans="1:12" x14ac:dyDescent="0.25">
      <c r="A12" t="str">
        <f t="shared" si="0"/>
        <v>SmithPeter</v>
      </c>
      <c r="B12" s="6" t="s">
        <v>79</v>
      </c>
      <c r="C12" s="9" t="s">
        <v>109</v>
      </c>
      <c r="D12" s="6" t="s">
        <v>86</v>
      </c>
      <c r="E12" s="6" t="s">
        <v>87</v>
      </c>
      <c r="F12" t="str">
        <f t="shared" si="1"/>
        <v>SmithPeter</v>
      </c>
    </row>
    <row r="13" spans="1:12" x14ac:dyDescent="0.25">
      <c r="A13" t="str">
        <f t="shared" si="0"/>
        <v>WHITERobert</v>
      </c>
      <c r="B13" s="9" t="s">
        <v>111</v>
      </c>
      <c r="C13" s="9" t="s">
        <v>110</v>
      </c>
      <c r="D13" s="6" t="s">
        <v>92</v>
      </c>
      <c r="E13" s="6" t="s">
        <v>93</v>
      </c>
      <c r="F13" t="str">
        <f t="shared" si="1"/>
        <v>WHITERobert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C9576-6E60-47FF-A2CD-BE1EE3D5A6BC}">
  <sheetPr codeName="Sheet5">
    <tabColor theme="1" tint="0.249977111117893"/>
  </sheetPr>
  <dimension ref="A1:F13"/>
  <sheetViews>
    <sheetView tabSelected="1" workbookViewId="0">
      <selection activeCell="G6" sqref="G6"/>
    </sheetView>
  </sheetViews>
  <sheetFormatPr defaultRowHeight="15" x14ac:dyDescent="0.25"/>
  <cols>
    <col min="1" max="1" width="9.7109375" bestFit="1" customWidth="1"/>
    <col min="3" max="3" width="10.85546875" customWidth="1"/>
    <col min="7" max="7" width="29.5703125" customWidth="1"/>
  </cols>
  <sheetData>
    <row r="1" spans="1:6" x14ac:dyDescent="0.25">
      <c r="A1" s="4"/>
      <c r="B1" s="4" t="s">
        <v>39</v>
      </c>
      <c r="C1" s="4"/>
    </row>
    <row r="2" spans="1:6" x14ac:dyDescent="0.25">
      <c r="A2" s="4"/>
      <c r="B2" s="4" t="s">
        <v>43</v>
      </c>
      <c r="C2" s="4"/>
      <c r="F2" s="1"/>
    </row>
    <row r="3" spans="1:6" x14ac:dyDescent="0.25">
      <c r="A3" s="4"/>
      <c r="B3" s="4" t="s">
        <v>42</v>
      </c>
      <c r="C3" s="4"/>
      <c r="F3" s="1"/>
    </row>
    <row r="4" spans="1:6" x14ac:dyDescent="0.25">
      <c r="A4" s="4"/>
      <c r="B4" s="4" t="s">
        <v>41</v>
      </c>
      <c r="C4" s="4"/>
    </row>
    <row r="5" spans="1:6" x14ac:dyDescent="0.25">
      <c r="A5" s="4"/>
      <c r="B5" s="4" t="s">
        <v>42</v>
      </c>
      <c r="C5" s="4"/>
    </row>
    <row r="6" spans="1:6" x14ac:dyDescent="0.25">
      <c r="A6" s="4"/>
      <c r="B6" s="4" t="s">
        <v>41</v>
      </c>
      <c r="C6" s="4"/>
    </row>
    <row r="7" spans="1:6" x14ac:dyDescent="0.25">
      <c r="A7" s="4"/>
      <c r="B7" s="4" t="s">
        <v>43</v>
      </c>
      <c r="C7" s="4"/>
    </row>
    <row r="8" spans="1:6" x14ac:dyDescent="0.25">
      <c r="A8" s="4"/>
      <c r="B8" s="4" t="s">
        <v>43</v>
      </c>
      <c r="C8" s="4"/>
    </row>
    <row r="9" spans="1:6" x14ac:dyDescent="0.25">
      <c r="A9" s="4"/>
      <c r="B9" s="4" t="s">
        <v>42</v>
      </c>
      <c r="C9" s="4"/>
    </row>
    <row r="10" spans="1:6" x14ac:dyDescent="0.25">
      <c r="A10" s="4"/>
      <c r="B10" s="4"/>
      <c r="C10" s="4"/>
    </row>
    <row r="11" spans="1:6" x14ac:dyDescent="0.25">
      <c r="A11" s="4"/>
      <c r="B11" s="4" t="s">
        <v>43</v>
      </c>
      <c r="C11" s="4"/>
    </row>
    <row r="12" spans="1:6" x14ac:dyDescent="0.25">
      <c r="A12" s="4"/>
      <c r="B12" s="4" t="s">
        <v>75</v>
      </c>
      <c r="C12" s="4"/>
    </row>
    <row r="13" spans="1:6" x14ac:dyDescent="0.25">
      <c r="A13" s="4"/>
      <c r="B13" s="4" t="s">
        <v>42</v>
      </c>
      <c r="C1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Practice1</vt:lpstr>
      <vt:lpstr>Practice2</vt:lpstr>
      <vt:lpstr>Practice3</vt:lpstr>
      <vt:lpstr>Practice3-1</vt:lpstr>
      <vt:lpstr>Practice3-2</vt:lpstr>
      <vt:lpstr>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Masoudhosseini</dc:creator>
  <cp:lastModifiedBy>Masoudhosseini</cp:lastModifiedBy>
  <dcterms:created xsi:type="dcterms:W3CDTF">2015-06-05T18:17:20Z</dcterms:created>
  <dcterms:modified xsi:type="dcterms:W3CDTF">2021-03-11T16:45:46Z</dcterms:modified>
</cp:coreProperties>
</file>